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https://d.docs.live.net/7106b799951ab0c5/เดสก์ท็อป/"/>
    </mc:Choice>
  </mc:AlternateContent>
  <xr:revisionPtr revIDLastSave="0" documentId="8_{81B5673A-1CBB-43E5-906C-E3D11B3DBC37}" xr6:coauthVersionLast="43" xr6:coauthVersionMax="43" xr10:uidLastSave="{00000000-0000-0000-0000-000000000000}"/>
  <bookViews>
    <workbookView xWindow="-108" yWindow="-108" windowWidth="23256" windowHeight="12456" activeTab="1" xr2:uid="{00000000-000D-0000-FFFF-FFFF00000000}"/>
  </bookViews>
  <sheets>
    <sheet name="งบดุล" sheetId="1" r:id="rId1"/>
    <sheet name="งบดุล (2)" sheetId="6" r:id="rId2"/>
    <sheet name="VOCAB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6" l="1"/>
  <c r="E15" i="6"/>
  <c r="E14" i="6"/>
  <c r="E32" i="6"/>
  <c r="E31" i="6"/>
  <c r="E30" i="6"/>
  <c r="E29" i="6"/>
  <c r="E28" i="6"/>
  <c r="E26" i="6"/>
  <c r="E25" i="6"/>
  <c r="E24" i="6"/>
  <c r="E23" i="6"/>
  <c r="E22" i="6"/>
  <c r="E21" i="6"/>
  <c r="E20" i="6"/>
  <c r="E12" i="6"/>
  <c r="E11" i="6"/>
  <c r="E10" i="6"/>
  <c r="E9" i="6"/>
  <c r="E8" i="6"/>
  <c r="C11" i="6"/>
  <c r="C10" i="6"/>
  <c r="C9" i="6"/>
  <c r="C8" i="6"/>
  <c r="C32" i="6"/>
  <c r="C31" i="6"/>
  <c r="C30" i="6"/>
  <c r="C29" i="6"/>
  <c r="C28" i="6"/>
  <c r="C26" i="6"/>
  <c r="C25" i="6"/>
  <c r="C24" i="6"/>
  <c r="C23" i="6"/>
  <c r="C22" i="6"/>
  <c r="C21" i="6"/>
  <c r="C20" i="6"/>
  <c r="D16" i="6"/>
  <c r="B31" i="6"/>
  <c r="B16" i="6"/>
  <c r="D33" i="6"/>
  <c r="D32" i="6"/>
  <c r="D24" i="6"/>
  <c r="D26" i="6" s="1"/>
  <c r="D12" i="6"/>
  <c r="B32" i="6"/>
  <c r="B33" i="6" s="1"/>
  <c r="B26" i="6"/>
  <c r="B24" i="6"/>
  <c r="B17" i="6"/>
  <c r="C16" i="6" s="1"/>
  <c r="B12" i="6"/>
  <c r="E14" i="1"/>
  <c r="B11" i="1"/>
  <c r="B14" i="1" s="1"/>
  <c r="C12" i="6" l="1"/>
  <c r="C14" i="6"/>
  <c r="C1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 debtor's accounts of money he owes; normally arise from
the purchase of products or services</t>
        </r>
      </text>
    </comment>
    <comment ref="D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 note promising to pay a certain amount of money at a
           certain time</t>
        </r>
      </text>
    </comment>
    <comment ref="D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Accruals are revenues earned or expenses incurred which impact a company's net income on the income statement, although cash related to the transaction has not yet changed hands. Accruals also affect the balance sheet, as they involve non-cash assets and liabilities.</t>
        </r>
      </text>
    </comment>
    <comment ref="D8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stock which takes a dividend before other
capital stock
เป็นหุ้นที่ผู้ถือหุ้นในบริษัทมีสิทธิพิเศษบางประการดีกว่าหรือด้อยกว่าผู้ถือหุ้นสามัญ สิทธิที่จะได้เกี่ยวกับการได้รับเงินปันผลหรือได้รับเงินค่าหุ้นคืนเมื่อเลิกบริษัทก่อนหุ้นสามัญ สิทธิของผู้ถือหุ้นประเภทนี้จะมีมากน้อยเพียงใดจะมีการกำหนดไว้ในหนังสือบริคณห์สนธิ ข้อบังคับ หรือโดยการอนุมัติของที่ประชุมผู้ถือหุ้นในการออกหุ้นบุริมสิทธินั้น</t>
        </r>
      </text>
    </comment>
    <comment ref="D9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stock other than preferred stock; entitles the owner to a
           share of the corporation's profits and a share of the
           voting power in shareholder elections; "over 40 million
           Americans invest in common stocks" [syn: {common stock},
 {common shares}, {ordinary shares}]
หลักทรัพย์ที่บริษัทออกจำหน่ายเพื่อระดมเงินทุนมาดำเนินกิจการ ผู้ถือหุ้นสามัญมีสิทธิร่วมเป็นเจ้าของบริษัท มีสิทธิออกเสียงลงมติในที่ประชุมผู้ถือหุ้นเพื่อเลือกตั้งกรรมการบริษัท ร่วมตัดสินใจในนโยบายการดำเนินงานของบริษัท และร่วมตัดสินใจในปัญหาสำคัญของบริษัทผู้ถือหุ้นสามัญจะได้รับผลตอบแทนในรูปเงินปันผล (dividend) เมื่อราคาหุ้นเพิ่มสูงขึ้นตามศักยภาพของบริษัท และมีโอกาสได้รับสิทธิจองซื้อหุ้นออกใหม่ (right) เมื่อบริษัทเพิ่มทุนขยายกิจการ หากบริษัทเลิกกิจการ ก็จะได้รับส่วนแบ่งในสินทรัพย์ของบริษัทจากยอดสุทธิหลังจากชำระคืนเจ้าหนี้และพันธะต่าง ๆ หมดแล้ว หุ้นสามัญมีอีกชื่อหนึ่งว่า ordinary share</t>
        </r>
      </text>
    </comment>
    <comment ref="B13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fixed assets ; capital assets </t>
        </r>
      </text>
    </comment>
  </commentList>
</comments>
</file>

<file path=xl/sharedStrings.xml><?xml version="1.0" encoding="utf-8"?>
<sst xmlns="http://schemas.openxmlformats.org/spreadsheetml/2006/main" count="116" uniqueCount="96">
  <si>
    <t>บริษัท ซื่อตรง จำกัด</t>
  </si>
  <si>
    <t>สินทรัพย์</t>
  </si>
  <si>
    <t>เงินสด</t>
  </si>
  <si>
    <t>ลูกหนี้</t>
  </si>
  <si>
    <t>สินค้าคงเหลือ</t>
  </si>
  <si>
    <t xml:space="preserve">     สินทรัพย์หมุนเวียน</t>
  </si>
  <si>
    <t>สินทรัพย์ถาวรสุทธิ</t>
  </si>
  <si>
    <t>สินทรัพย์อื่น</t>
  </si>
  <si>
    <t xml:space="preserve">     สินทรัพย์รวม</t>
  </si>
  <si>
    <t>หนี้สินและทุน</t>
  </si>
  <si>
    <t>เจ้าหนี้การค้า</t>
  </si>
  <si>
    <t>ตั๋วเงินจ่าย (15%)</t>
  </si>
  <si>
    <t>หนี้สินหมุนเวียนอื่น ๆ</t>
  </si>
  <si>
    <t xml:space="preserve">     หนี่สินหมุนเวียน</t>
  </si>
  <si>
    <t>หนี้สินระยะยาว</t>
  </si>
  <si>
    <t xml:space="preserve">     หนี้สินและทุน</t>
  </si>
  <si>
    <t>บริษัทจำกัด</t>
  </si>
  <si>
    <t>Finance and Securities Co., Ltd.</t>
  </si>
  <si>
    <t>บริษัทเงินทุนหลักทรัพย์</t>
  </si>
  <si>
    <t>Company limited</t>
  </si>
  <si>
    <t>Co., Ltd. Company Limited </t>
  </si>
  <si>
    <t>Part., Ltd. (Partnership Limited)</t>
  </si>
  <si>
    <t>ห้างหุ้นส่วนจำกัด</t>
  </si>
  <si>
    <t xml:space="preserve">Pub Co., Ltd (Public Company Limited) </t>
  </si>
  <si>
    <t>บริษัท มหาชน จำกัด</t>
  </si>
  <si>
    <t>Cash</t>
  </si>
  <si>
    <t>Accounts receivable</t>
  </si>
  <si>
    <t>Inventory</t>
  </si>
  <si>
    <t>Total current assets</t>
  </si>
  <si>
    <t>สินทรัพย์หมุนเวียน</t>
  </si>
  <si>
    <t>Net plant and equipment</t>
  </si>
  <si>
    <t>Cash and Equivalents</t>
  </si>
  <si>
    <t>รายการเทียบเท่าเงินสด</t>
  </si>
  <si>
    <t>Cash equivalents</t>
  </si>
  <si>
    <t>เงินสด และรายการเทียบเท่าเงินสด</t>
  </si>
  <si>
    <t>Balance Sheet : Assets</t>
  </si>
  <si>
    <t>งบดุล : สินทรัพย์</t>
  </si>
  <si>
    <t>Balance Sheet : Liabilities and Equity</t>
  </si>
  <si>
    <t>งบดุล : หนี้สินและทุน</t>
  </si>
  <si>
    <t>Accounts payable</t>
  </si>
  <si>
    <t>บัญชีเจ้าหนี้</t>
  </si>
  <si>
    <t>Note payable</t>
  </si>
  <si>
    <t>Accruals</t>
  </si>
  <si>
    <t>เจ้าหนี้ตั๋วเงินจ่าย</t>
  </si>
  <si>
    <t>คงค้าง (หนี้สินหมุนเวียนอื่น ๆ)</t>
  </si>
  <si>
    <t>Total current liabilities</t>
  </si>
  <si>
    <t>หนี่สินหมุนเวียนรวม</t>
  </si>
  <si>
    <t>Long-Term bonds</t>
  </si>
  <si>
    <t>Total liabilities</t>
  </si>
  <si>
    <t xml:space="preserve">Preferred stock </t>
  </si>
  <si>
    <t>Common stock</t>
  </si>
  <si>
    <t>Retained earnings</t>
  </si>
  <si>
    <t>Total commom equity</t>
  </si>
  <si>
    <t>Total liabilities and equity</t>
  </si>
  <si>
    <t>ผลรวมหนี้สิน</t>
  </si>
  <si>
    <t>หุ้นบุริมสิทธิ</t>
  </si>
  <si>
    <t>หุ้นสามัญ</t>
  </si>
  <si>
    <t>กำไรสะสม</t>
  </si>
  <si>
    <t>ผลรวมส่วนของผู้มีกรรมสิทธิ์</t>
  </si>
  <si>
    <t>Total assets</t>
  </si>
  <si>
    <t>สินทรัพย์รวม</t>
  </si>
  <si>
    <t>ส่วนของผู้ถือหุ้น</t>
  </si>
  <si>
    <t>งบดุลและร้อยละขนาดร่วมเปรียบเทียบ</t>
  </si>
  <si>
    <t>25x4</t>
  </si>
  <si>
    <t>25x5</t>
  </si>
  <si>
    <t>(บาท)</t>
  </si>
  <si>
    <t>%</t>
  </si>
  <si>
    <t>(หน่วย: บาท)</t>
  </si>
  <si>
    <t xml:space="preserve">                             ณ วันที่ 31 ธันวาคม 25x4 และ 25x5</t>
  </si>
  <si>
    <t xml:space="preserve">      เงินสด</t>
  </si>
  <si>
    <t xml:space="preserve">      หลักทรัพย์ในความต้องการของตลาด</t>
  </si>
  <si>
    <t xml:space="preserve">      ลูกหนี้การค้า</t>
  </si>
  <si>
    <t xml:space="preserve">      สินค้าคงเหลือ</t>
  </si>
  <si>
    <t xml:space="preserve">          รวมสินทรัพย์หมุนเวียน</t>
  </si>
  <si>
    <t>สินทรัพย์ถาวร</t>
  </si>
  <si>
    <t xml:space="preserve">     ที่ดิน อาคาร และอุปกรณ์</t>
  </si>
  <si>
    <t xml:space="preserve">     ที่ดิน อาคาร และอุปกรณ์สุทธิ</t>
  </si>
  <si>
    <t xml:space="preserve">          รวมสินทรัพย์</t>
  </si>
  <si>
    <t>หนี้สินและทุนและส่วนของผู้ถือหุ้น</t>
  </si>
  <si>
    <t>สินทรัพย์หมุนเวียน:</t>
  </si>
  <si>
    <t>หนี้สินหมุนเวียน:</t>
  </si>
  <si>
    <t xml:space="preserve">     เจ้าหนี้การค้า</t>
  </si>
  <si>
    <t xml:space="preserve">     ตั๋วเงินจ่าย </t>
  </si>
  <si>
    <t xml:space="preserve">     หนี้สินระยะยาวที่ครบกำหนดในปีนี้</t>
  </si>
  <si>
    <t xml:space="preserve">     ค่าใช้จ่ายค้างจ่าย</t>
  </si>
  <si>
    <t xml:space="preserve">          รวมหนี้สินหมุนเวียน</t>
  </si>
  <si>
    <t>หนี้สินระยะยาว:</t>
  </si>
  <si>
    <t xml:space="preserve">          รวมหนี้สิน</t>
  </si>
  <si>
    <t>ส่วนของผู้ถือหุ้น:</t>
  </si>
  <si>
    <t xml:space="preserve">     หุ้นบุริมสิทธิ</t>
  </si>
  <si>
    <t xml:space="preserve">     หุ้นสามัญ (ราคาตราไว้ 12 บาท)</t>
  </si>
  <si>
    <t xml:space="preserve">     ส่วนเกินมูลค่าหุ้น</t>
  </si>
  <si>
    <t xml:space="preserve">     กำไรสะสม</t>
  </si>
  <si>
    <t xml:space="preserve">          รวมส่วนของผู้ถือหุ้น</t>
  </si>
  <si>
    <t xml:space="preserve">         รวมหนี้สินและส่วนของผู้ถือหุ้น</t>
  </si>
  <si>
    <r>
      <t xml:space="preserve">    </t>
    </r>
    <r>
      <rPr>
        <u/>
        <sz val="16"/>
        <color theme="1"/>
        <rFont val="Calibri"/>
        <family val="2"/>
        <scheme val="minor"/>
      </rPr>
      <t xml:space="preserve"> หัก</t>
    </r>
    <r>
      <rPr>
        <sz val="16"/>
        <color theme="1"/>
        <rFont val="Calibri"/>
        <family val="2"/>
        <scheme val="minor"/>
      </rPr>
      <t xml:space="preserve"> ค่าเสื่อมราคาสะสม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</si>
</sst>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_(* #,##0.0_);_(* \(#,##0.0\);_(* &quot;-&quot;??_);_(@_)"/>
    <numFmt numFmtId="168" formatCode="0.0"/>
  </numFmts>
  <fonts count="11">
    <font>
      <sz val="12"/>
      <color theme="1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u val="singleAccounting"/>
      <sz val="16"/>
      <color theme="1"/>
      <name val="Calibri"/>
      <family val="2"/>
      <scheme val="minor"/>
    </font>
    <font>
      <u val="doubleAccounting"/>
      <sz val="16"/>
      <color theme="1"/>
      <name val="Calibri"/>
      <family val="2"/>
      <scheme val="minor"/>
    </font>
    <font>
      <u val="double"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0" xfId="1" applyNumberFormat="1" applyFont="1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165" fontId="8" fillId="0" borderId="0" xfId="1" applyNumberFormat="1" applyFont="1"/>
    <xf numFmtId="165" fontId="9" fillId="0" borderId="0" xfId="1" applyNumberFormat="1" applyFont="1"/>
    <xf numFmtId="43" fontId="4" fillId="0" borderId="0" xfId="0" applyNumberFormat="1" applyFont="1"/>
    <xf numFmtId="167" fontId="4" fillId="0" borderId="0" xfId="0" applyNumberFormat="1" applyFont="1"/>
    <xf numFmtId="168" fontId="4" fillId="0" borderId="0" xfId="0" applyNumberFormat="1" applyFont="1"/>
    <xf numFmtId="168" fontId="5" fillId="0" borderId="0" xfId="0" applyNumberFormat="1" applyFont="1"/>
    <xf numFmtId="167" fontId="8" fillId="0" borderId="0" xfId="0" applyNumberFormat="1" applyFont="1"/>
    <xf numFmtId="43" fontId="8" fillId="0" borderId="0" xfId="0" applyNumberFormat="1" applyFont="1"/>
    <xf numFmtId="9" fontId="10" fillId="0" borderId="0" xfId="2" applyFont="1"/>
    <xf numFmtId="166" fontId="8" fillId="0" borderId="0" xfId="0" applyNumberFormat="1" applyFont="1"/>
    <xf numFmtId="167" fontId="4" fillId="0" borderId="1" xfId="1" applyNumberFormat="1" applyFont="1" applyBorder="1"/>
    <xf numFmtId="167" fontId="4" fillId="0" borderId="0" xfId="0" applyNumberFormat="1" applyFont="1" applyAlignment="1">
      <alignment horizontal="center"/>
    </xf>
    <xf numFmtId="167" fontId="5" fillId="0" borderId="0" xfId="0" applyNumberFormat="1" applyFont="1"/>
    <xf numFmtId="167" fontId="10" fillId="0" borderId="0" xfId="2" applyNumberFormat="1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workbookViewId="0">
      <selection activeCell="I9" sqref="I9"/>
    </sheetView>
  </sheetViews>
  <sheetFormatPr defaultRowHeight="15.6"/>
  <cols>
    <col min="1" max="1" width="23.5" customWidth="1"/>
    <col min="2" max="2" width="10.5" bestFit="1" customWidth="1"/>
    <col min="3" max="3" width="8.3984375" customWidth="1"/>
    <col min="4" max="4" width="24.8984375" customWidth="1"/>
    <col min="5" max="5" width="10.5" bestFit="1" customWidth="1"/>
    <col min="6" max="6" width="11.59765625" customWidth="1"/>
  </cols>
  <sheetData>
    <row r="1" spans="1:6" ht="21" customHeight="1">
      <c r="A1" s="29" t="s">
        <v>0</v>
      </c>
      <c r="B1" s="29"/>
      <c r="C1" s="29"/>
      <c r="D1" s="29"/>
      <c r="E1" s="29"/>
      <c r="F1" s="29"/>
    </row>
    <row r="2" spans="1:6" ht="21" customHeight="1">
      <c r="A2" s="29" t="s">
        <v>62</v>
      </c>
      <c r="B2" s="29"/>
      <c r="C2" s="29"/>
      <c r="D2" s="29"/>
      <c r="E2" s="29"/>
      <c r="F2" s="29"/>
    </row>
    <row r="3" spans="1:6" ht="21" customHeight="1" thickBot="1">
      <c r="A3" s="27" t="s">
        <v>68</v>
      </c>
      <c r="B3" s="27"/>
      <c r="C3" s="27"/>
      <c r="D3" s="27"/>
      <c r="E3" s="27"/>
      <c r="F3" s="6" t="s">
        <v>67</v>
      </c>
    </row>
    <row r="4" spans="1:6">
      <c r="B4" s="28" t="s">
        <v>63</v>
      </c>
      <c r="C4" s="28"/>
      <c r="E4" s="28" t="s">
        <v>64</v>
      </c>
      <c r="F4" s="28"/>
    </row>
    <row r="5" spans="1:6">
      <c r="B5" s="5" t="s">
        <v>65</v>
      </c>
      <c r="C5" s="5" t="s">
        <v>66</v>
      </c>
      <c r="E5" s="5" t="s">
        <v>65</v>
      </c>
      <c r="F5" s="5" t="s">
        <v>66</v>
      </c>
    </row>
    <row r="6" spans="1:6">
      <c r="A6" s="5" t="s">
        <v>1</v>
      </c>
      <c r="D6" s="2" t="s">
        <v>9</v>
      </c>
    </row>
    <row r="7" spans="1:6">
      <c r="A7" s="5"/>
      <c r="D7" s="5"/>
    </row>
    <row r="8" spans="1:6">
      <c r="A8" t="s">
        <v>2</v>
      </c>
      <c r="B8" s="1">
        <v>10000</v>
      </c>
      <c r="D8" t="s">
        <v>10</v>
      </c>
      <c r="E8" s="1">
        <v>12000</v>
      </c>
    </row>
    <row r="9" spans="1:6">
      <c r="A9" t="s">
        <v>3</v>
      </c>
      <c r="B9" s="1">
        <v>15000</v>
      </c>
      <c r="D9" t="s">
        <v>11</v>
      </c>
      <c r="E9" s="1">
        <v>7000</v>
      </c>
    </row>
    <row r="10" spans="1:6">
      <c r="A10" t="s">
        <v>4</v>
      </c>
      <c r="B10" s="1">
        <v>25000</v>
      </c>
      <c r="D10" t="s">
        <v>12</v>
      </c>
      <c r="E10" s="1">
        <v>2000</v>
      </c>
    </row>
    <row r="11" spans="1:6">
      <c r="A11" t="s">
        <v>5</v>
      </c>
      <c r="B11" s="1">
        <f>SUM(B8:B10)</f>
        <v>50000</v>
      </c>
      <c r="D11" t="s">
        <v>13</v>
      </c>
      <c r="E11" s="1">
        <v>21000</v>
      </c>
    </row>
    <row r="12" spans="1:6">
      <c r="A12" t="s">
        <v>6</v>
      </c>
      <c r="B12" s="1">
        <v>26000</v>
      </c>
      <c r="D12" t="s">
        <v>14</v>
      </c>
      <c r="E12" s="1">
        <v>15000</v>
      </c>
    </row>
    <row r="13" spans="1:6">
      <c r="A13" t="s">
        <v>7</v>
      </c>
      <c r="B13" s="1">
        <v>2000</v>
      </c>
      <c r="D13" t="s">
        <v>61</v>
      </c>
      <c r="E13" s="1">
        <v>42000</v>
      </c>
    </row>
    <row r="14" spans="1:6">
      <c r="A14" t="s">
        <v>8</v>
      </c>
      <c r="B14" s="1">
        <f>SUM(B11:B13)</f>
        <v>78000</v>
      </c>
      <c r="D14" t="s">
        <v>15</v>
      </c>
      <c r="E14" s="1">
        <f>SUM(E11:E13)</f>
        <v>78000</v>
      </c>
    </row>
  </sheetData>
  <mergeCells count="5">
    <mergeCell ref="A3:E3"/>
    <mergeCell ref="B4:C4"/>
    <mergeCell ref="E4:F4"/>
    <mergeCell ref="A1:F1"/>
    <mergeCell ref="A2:F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9BBA7-6FB0-4288-BD93-D3C93B534014}">
  <dimension ref="A1:F33"/>
  <sheetViews>
    <sheetView tabSelected="1" topLeftCell="A19" workbookViewId="0">
      <selection activeCell="F13" sqref="F13"/>
    </sheetView>
  </sheetViews>
  <sheetFormatPr defaultColWidth="9" defaultRowHeight="21"/>
  <cols>
    <col min="1" max="1" width="45.5" style="7" customWidth="1"/>
    <col min="2" max="2" width="16.69921875" style="7" customWidth="1"/>
    <col min="3" max="3" width="15" style="7" customWidth="1"/>
    <col min="4" max="4" width="16.69921875" style="7" customWidth="1"/>
    <col min="5" max="5" width="16.09765625" style="16" customWidth="1"/>
    <col min="6" max="6" width="15" style="7" customWidth="1"/>
    <col min="7" max="16384" width="9" style="7"/>
  </cols>
  <sheetData>
    <row r="1" spans="1:5" ht="21" customHeight="1">
      <c r="A1" s="30" t="s">
        <v>0</v>
      </c>
      <c r="B1" s="30"/>
      <c r="C1" s="30"/>
      <c r="D1" s="30"/>
      <c r="E1" s="30"/>
    </row>
    <row r="2" spans="1:5" ht="21" customHeight="1">
      <c r="A2" s="30" t="s">
        <v>62</v>
      </c>
      <c r="B2" s="30"/>
      <c r="C2" s="30"/>
      <c r="D2" s="30"/>
      <c r="E2" s="30"/>
    </row>
    <row r="3" spans="1:5" ht="21" customHeight="1" thickBot="1">
      <c r="A3" s="31" t="s">
        <v>68</v>
      </c>
      <c r="B3" s="31"/>
      <c r="C3" s="31"/>
      <c r="D3" s="31"/>
      <c r="E3" s="23" t="s">
        <v>67</v>
      </c>
    </row>
    <row r="4" spans="1:5" ht="24.75" customHeight="1">
      <c r="B4" s="32" t="s">
        <v>63</v>
      </c>
      <c r="C4" s="32"/>
      <c r="D4" s="32" t="s">
        <v>64</v>
      </c>
      <c r="E4" s="32"/>
    </row>
    <row r="5" spans="1:5">
      <c r="B5" s="8" t="s">
        <v>65</v>
      </c>
      <c r="C5" s="8" t="s">
        <v>66</v>
      </c>
      <c r="D5" s="8" t="s">
        <v>65</v>
      </c>
      <c r="E5" s="24" t="s">
        <v>66</v>
      </c>
    </row>
    <row r="6" spans="1:5">
      <c r="A6" s="12" t="s">
        <v>1</v>
      </c>
    </row>
    <row r="7" spans="1:5">
      <c r="A7" s="10" t="s">
        <v>79</v>
      </c>
    </row>
    <row r="8" spans="1:5">
      <c r="A8" s="7" t="s">
        <v>69</v>
      </c>
      <c r="B8" s="9">
        <v>240000</v>
      </c>
      <c r="C8" s="16">
        <f>+B8/B17*100</f>
        <v>3.6363636363636362</v>
      </c>
      <c r="D8" s="9">
        <v>252000</v>
      </c>
      <c r="E8" s="16">
        <f>+D8/D17*100</f>
        <v>4.4680851063829792</v>
      </c>
    </row>
    <row r="9" spans="1:5">
      <c r="A9" s="7" t="s">
        <v>70</v>
      </c>
      <c r="B9" s="9">
        <v>60000</v>
      </c>
      <c r="C9" s="16">
        <f>+B9/B17*100</f>
        <v>0.90909090909090906</v>
      </c>
      <c r="D9" s="9">
        <v>62400</v>
      </c>
      <c r="E9" s="16">
        <f>+D9/D17*100</f>
        <v>1.1063829787234043</v>
      </c>
    </row>
    <row r="10" spans="1:5">
      <c r="A10" s="7" t="s">
        <v>71</v>
      </c>
      <c r="B10" s="9">
        <v>960000</v>
      </c>
      <c r="C10" s="17">
        <f>+B10/B17*100</f>
        <v>14.545454545454545</v>
      </c>
      <c r="D10" s="9">
        <v>1020000</v>
      </c>
      <c r="E10" s="16">
        <f>+D10/D17*100</f>
        <v>18.085106382978726</v>
      </c>
    </row>
    <row r="11" spans="1:5" ht="24.6">
      <c r="A11" s="7" t="s">
        <v>72</v>
      </c>
      <c r="B11" s="13">
        <v>1440000</v>
      </c>
      <c r="C11" s="18">
        <f>+B11/B17*100</f>
        <v>21.818181818181817</v>
      </c>
      <c r="D11" s="13">
        <v>1509600</v>
      </c>
      <c r="E11" s="25">
        <f>+D11/D17*100</f>
        <v>26.765957446808507</v>
      </c>
    </row>
    <row r="12" spans="1:5" ht="24.6">
      <c r="A12" s="7" t="s">
        <v>73</v>
      </c>
      <c r="B12" s="13">
        <f>SUM(B8:B11)</f>
        <v>2700000</v>
      </c>
      <c r="C12" s="19">
        <f>SUM(C8:C11)</f>
        <v>40.909090909090907</v>
      </c>
      <c r="D12" s="13">
        <f>SUM(D8:D11)</f>
        <v>2844000</v>
      </c>
      <c r="E12" s="19">
        <f>SUM(E8:E11)</f>
        <v>50.425531914893618</v>
      </c>
    </row>
    <row r="13" spans="1:5">
      <c r="A13" s="11" t="s">
        <v>74</v>
      </c>
      <c r="B13" s="9"/>
      <c r="D13" s="9"/>
    </row>
    <row r="14" spans="1:5">
      <c r="A14" s="7" t="s">
        <v>75</v>
      </c>
      <c r="B14" s="9">
        <v>5700000</v>
      </c>
      <c r="C14" s="16">
        <f>+B14/B17*100</f>
        <v>86.36363636363636</v>
      </c>
      <c r="D14" s="9">
        <v>5700000</v>
      </c>
      <c r="E14" s="16">
        <f>+D14/D17*100</f>
        <v>101.06382978723406</v>
      </c>
    </row>
    <row r="15" spans="1:5" ht="24.6">
      <c r="A15" s="7" t="s">
        <v>95</v>
      </c>
      <c r="B15" s="13">
        <v>2400000</v>
      </c>
      <c r="C15" s="19">
        <f>+B15/B17*100</f>
        <v>36.363636363636367</v>
      </c>
      <c r="D15" s="13">
        <v>2904000</v>
      </c>
      <c r="E15" s="19">
        <f>+D15/D17*100</f>
        <v>51.489361702127653</v>
      </c>
    </row>
    <row r="16" spans="1:5" ht="24.6">
      <c r="A16" s="7" t="s">
        <v>76</v>
      </c>
      <c r="B16" s="13">
        <f>+B14-B15</f>
        <v>3300000</v>
      </c>
      <c r="C16" s="22">
        <f>+B16/B17*100</f>
        <v>50</v>
      </c>
      <c r="D16" s="13">
        <f>+D14-D15</f>
        <v>2796000</v>
      </c>
      <c r="E16" s="19">
        <f>+D16/D17*100</f>
        <v>49.574468085106382</v>
      </c>
    </row>
    <row r="17" spans="1:6" ht="22.8">
      <c r="A17" s="7" t="s">
        <v>77</v>
      </c>
      <c r="B17" s="14">
        <f>+B14-B15+B16</f>
        <v>6600000</v>
      </c>
      <c r="C17" s="21">
        <v>1</v>
      </c>
      <c r="D17" s="14">
        <v>5640000</v>
      </c>
      <c r="E17" s="26">
        <v>1</v>
      </c>
    </row>
    <row r="18" spans="1:6">
      <c r="A18" s="12" t="s">
        <v>78</v>
      </c>
      <c r="B18" s="9"/>
      <c r="D18" s="9"/>
    </row>
    <row r="19" spans="1:6">
      <c r="A19" s="10" t="s">
        <v>80</v>
      </c>
      <c r="B19" s="9"/>
      <c r="D19" s="9"/>
    </row>
    <row r="20" spans="1:6">
      <c r="A20" s="7" t="s">
        <v>81</v>
      </c>
      <c r="B20" s="9">
        <v>480000</v>
      </c>
      <c r="C20" s="16">
        <f>+B20/B33*100</f>
        <v>7.2727272727272725</v>
      </c>
      <c r="D20" s="9">
        <v>462000</v>
      </c>
      <c r="E20" s="16">
        <f>+D20/D33*100</f>
        <v>8.1914893617021267</v>
      </c>
    </row>
    <row r="21" spans="1:6">
      <c r="A21" s="7" t="s">
        <v>82</v>
      </c>
      <c r="B21" s="9">
        <v>720000</v>
      </c>
      <c r="C21" s="15">
        <f>+B21/B33*100</f>
        <v>10.909090909090908</v>
      </c>
      <c r="D21" s="9">
        <v>120000</v>
      </c>
      <c r="E21" s="16">
        <f>+D21/D33*100</f>
        <v>2.1276595744680851</v>
      </c>
    </row>
    <row r="22" spans="1:6">
      <c r="A22" s="7" t="s">
        <v>83</v>
      </c>
      <c r="B22" s="9">
        <v>60000</v>
      </c>
      <c r="C22" s="15">
        <f>+B22/B33*100</f>
        <v>0.90909090909090906</v>
      </c>
      <c r="D22" s="9">
        <v>60000</v>
      </c>
      <c r="E22" s="16">
        <f>+D22/D33*100</f>
        <v>1.0638297872340425</v>
      </c>
    </row>
    <row r="23" spans="1:6" ht="24.6">
      <c r="A23" s="7" t="s">
        <v>84</v>
      </c>
      <c r="B23" s="13">
        <v>180000</v>
      </c>
      <c r="C23" s="20">
        <f>+B23/B33*100</f>
        <v>2.7272727272727271</v>
      </c>
      <c r="D23" s="13">
        <v>120000</v>
      </c>
      <c r="E23" s="19">
        <f>+D23/D33*100</f>
        <v>2.1276595744680851</v>
      </c>
    </row>
    <row r="24" spans="1:6">
      <c r="A24" s="7" t="s">
        <v>85</v>
      </c>
      <c r="B24" s="9">
        <f>SUM(B20:B23)</f>
        <v>1440000</v>
      </c>
      <c r="C24" s="15">
        <f>+B24/B33*100</f>
        <v>21.818181818181817</v>
      </c>
      <c r="D24" s="9">
        <f>SUM(D20:D23)</f>
        <v>762000</v>
      </c>
      <c r="E24" s="16">
        <f>+D24/D33*100</f>
        <v>13.51063829787234</v>
      </c>
    </row>
    <row r="25" spans="1:6" ht="24.6">
      <c r="A25" s="10" t="s">
        <v>86</v>
      </c>
      <c r="B25" s="13">
        <v>530400</v>
      </c>
      <c r="C25" s="20">
        <f>+B25/B33*100</f>
        <v>8.0363636363636353</v>
      </c>
      <c r="D25" s="13">
        <v>360000</v>
      </c>
      <c r="E25" s="19">
        <f>+D25/D33*100</f>
        <v>6.3829787234042552</v>
      </c>
    </row>
    <row r="26" spans="1:6" ht="24.6">
      <c r="A26" s="7" t="s">
        <v>87</v>
      </c>
      <c r="B26" s="13">
        <f>+B24+B25</f>
        <v>1970400</v>
      </c>
      <c r="C26" s="20">
        <f>+B26/B33*100</f>
        <v>29.854545454545455</v>
      </c>
      <c r="D26" s="13">
        <f>+D24+D25</f>
        <v>1122000</v>
      </c>
      <c r="E26" s="19">
        <f>+D26/D33*100</f>
        <v>19.893617021276597</v>
      </c>
      <c r="F26" s="9"/>
    </row>
    <row r="27" spans="1:6">
      <c r="A27" s="11" t="s">
        <v>88</v>
      </c>
      <c r="B27" s="9"/>
      <c r="D27" s="9"/>
    </row>
    <row r="28" spans="1:6">
      <c r="A28" s="7" t="s">
        <v>89</v>
      </c>
      <c r="B28" s="9">
        <v>600000</v>
      </c>
      <c r="C28" s="15">
        <f>+B28/B33*100</f>
        <v>9.0909090909090917</v>
      </c>
      <c r="D28" s="9">
        <v>600000</v>
      </c>
      <c r="E28" s="16">
        <f>+D28/D33*100</f>
        <v>10.638297872340425</v>
      </c>
    </row>
    <row r="29" spans="1:6">
      <c r="A29" s="7" t="s">
        <v>90</v>
      </c>
      <c r="B29" s="9">
        <v>600000</v>
      </c>
      <c r="C29" s="15">
        <f>+B29/B33*100</f>
        <v>9.0909090909090917</v>
      </c>
      <c r="D29" s="9">
        <v>600000</v>
      </c>
      <c r="E29" s="16">
        <f>+D29/D33*100</f>
        <v>10.638297872340425</v>
      </c>
    </row>
    <row r="30" spans="1:6">
      <c r="A30" s="7" t="s">
        <v>91</v>
      </c>
      <c r="B30" s="9">
        <v>1200000</v>
      </c>
      <c r="C30" s="15">
        <f>+B30/B33*100</f>
        <v>18.181818181818183</v>
      </c>
      <c r="D30" s="9">
        <v>1200000</v>
      </c>
      <c r="E30" s="16">
        <f>+D30/D33*100</f>
        <v>21.276595744680851</v>
      </c>
    </row>
    <row r="31" spans="1:6" ht="24.6">
      <c r="A31" s="7" t="s">
        <v>92</v>
      </c>
      <c r="B31" s="13">
        <f>1629600+600000</f>
        <v>2229600</v>
      </c>
      <c r="C31" s="20">
        <f>+B31/B33*100</f>
        <v>33.781818181818181</v>
      </c>
      <c r="D31" s="13">
        <v>2118000</v>
      </c>
      <c r="E31" s="19">
        <f>+D31/D33*100</f>
        <v>37.553191489361701</v>
      </c>
    </row>
    <row r="32" spans="1:6" ht="24.6">
      <c r="A32" s="7" t="s">
        <v>93</v>
      </c>
      <c r="B32" s="13">
        <f>SUM(B28:B31)</f>
        <v>4629600</v>
      </c>
      <c r="C32" s="20">
        <f>+B32/B33*100</f>
        <v>70.145454545454541</v>
      </c>
      <c r="D32" s="13">
        <f>SUM(D28:D31)</f>
        <v>4518000</v>
      </c>
      <c r="E32" s="19">
        <f>+D32/D33*100</f>
        <v>80.106382978723403</v>
      </c>
      <c r="F32" s="9"/>
    </row>
    <row r="33" spans="1:6" ht="22.8">
      <c r="A33" s="7" t="s">
        <v>94</v>
      </c>
      <c r="B33" s="14">
        <f>+B26+B32</f>
        <v>6600000</v>
      </c>
      <c r="C33" s="21">
        <v>1</v>
      </c>
      <c r="D33" s="14">
        <f>+D26+D32</f>
        <v>5640000</v>
      </c>
      <c r="E33" s="21">
        <v>1</v>
      </c>
      <c r="F33" s="9"/>
    </row>
  </sheetData>
  <mergeCells count="5">
    <mergeCell ref="A1:E1"/>
    <mergeCell ref="A2:E2"/>
    <mergeCell ref="A3:D3"/>
    <mergeCell ref="B4:C4"/>
    <mergeCell ref="D4:E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14"/>
  <sheetViews>
    <sheetView workbookViewId="0">
      <selection activeCell="D19" sqref="D19"/>
    </sheetView>
  </sheetViews>
  <sheetFormatPr defaultRowHeight="15.6"/>
  <cols>
    <col min="2" max="2" width="32.09765625" customWidth="1"/>
    <col min="3" max="3" width="26.19921875" customWidth="1"/>
    <col min="4" max="4" width="32.5" customWidth="1"/>
    <col min="5" max="5" width="25" customWidth="1"/>
  </cols>
  <sheetData>
    <row r="1" spans="2:5" ht="27" customHeight="1">
      <c r="B1" s="3" t="s">
        <v>35</v>
      </c>
      <c r="C1" s="3" t="s">
        <v>36</v>
      </c>
      <c r="D1" s="4" t="s">
        <v>37</v>
      </c>
      <c r="E1" s="4" t="s">
        <v>38</v>
      </c>
    </row>
    <row r="2" spans="2:5">
      <c r="B2" t="s">
        <v>19</v>
      </c>
      <c r="C2" t="s">
        <v>16</v>
      </c>
      <c r="D2" t="s">
        <v>39</v>
      </c>
      <c r="E2" t="s">
        <v>40</v>
      </c>
    </row>
    <row r="3" spans="2:5">
      <c r="B3" t="s">
        <v>20</v>
      </c>
      <c r="C3" t="s">
        <v>16</v>
      </c>
      <c r="D3" t="s">
        <v>41</v>
      </c>
      <c r="E3" t="s">
        <v>43</v>
      </c>
    </row>
    <row r="4" spans="2:5">
      <c r="B4" t="s">
        <v>17</v>
      </c>
      <c r="C4" t="s">
        <v>18</v>
      </c>
      <c r="D4" t="s">
        <v>42</v>
      </c>
      <c r="E4" t="s">
        <v>44</v>
      </c>
    </row>
    <row r="5" spans="2:5">
      <c r="B5" t="s">
        <v>21</v>
      </c>
      <c r="C5" t="s">
        <v>22</v>
      </c>
      <c r="D5" t="s">
        <v>45</v>
      </c>
      <c r="E5" t="s">
        <v>46</v>
      </c>
    </row>
    <row r="6" spans="2:5">
      <c r="B6" t="s">
        <v>23</v>
      </c>
      <c r="C6" t="s">
        <v>24</v>
      </c>
      <c r="D6" t="s">
        <v>47</v>
      </c>
      <c r="E6" t="s">
        <v>14</v>
      </c>
    </row>
    <row r="7" spans="2:5">
      <c r="B7" t="s">
        <v>25</v>
      </c>
      <c r="C7" t="s">
        <v>2</v>
      </c>
      <c r="D7" t="s">
        <v>48</v>
      </c>
      <c r="E7" t="s">
        <v>54</v>
      </c>
    </row>
    <row r="8" spans="2:5">
      <c r="B8" t="s">
        <v>31</v>
      </c>
      <c r="C8" t="s">
        <v>34</v>
      </c>
      <c r="D8" t="s">
        <v>49</v>
      </c>
      <c r="E8" t="s">
        <v>55</v>
      </c>
    </row>
    <row r="9" spans="2:5">
      <c r="B9" t="s">
        <v>33</v>
      </c>
      <c r="C9" t="s">
        <v>32</v>
      </c>
      <c r="D9" t="s">
        <v>50</v>
      </c>
      <c r="E9" t="s">
        <v>56</v>
      </c>
    </row>
    <row r="10" spans="2:5">
      <c r="B10" t="s">
        <v>26</v>
      </c>
      <c r="C10" t="s">
        <v>3</v>
      </c>
      <c r="D10" t="s">
        <v>51</v>
      </c>
      <c r="E10" t="s">
        <v>57</v>
      </c>
    </row>
    <row r="11" spans="2:5">
      <c r="B11" t="s">
        <v>27</v>
      </c>
      <c r="C11" t="s">
        <v>4</v>
      </c>
      <c r="D11" t="s">
        <v>52</v>
      </c>
      <c r="E11" t="s">
        <v>58</v>
      </c>
    </row>
    <row r="12" spans="2:5">
      <c r="B12" t="s">
        <v>28</v>
      </c>
      <c r="C12" t="s">
        <v>29</v>
      </c>
      <c r="D12" t="s">
        <v>53</v>
      </c>
      <c r="E12" t="s">
        <v>9</v>
      </c>
    </row>
    <row r="13" spans="2:5">
      <c r="B13" t="s">
        <v>30</v>
      </c>
      <c r="C13" t="s">
        <v>6</v>
      </c>
    </row>
    <row r="14" spans="2:5">
      <c r="B14" t="s">
        <v>59</v>
      </c>
      <c r="C14" t="s">
        <v>60</v>
      </c>
    </row>
  </sheetData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งบดุล</vt:lpstr>
      <vt:lpstr>งบดุล (2)</vt:lpstr>
      <vt:lpstr>VOCAB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2021-01-12T08:32:36Z</cp:lastPrinted>
  <dcterms:created xsi:type="dcterms:W3CDTF">2021-01-11T01:58:22Z</dcterms:created>
  <dcterms:modified xsi:type="dcterms:W3CDTF">2023-01-04T07:03:55Z</dcterms:modified>
</cp:coreProperties>
</file>